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9c7cda86d27f5a9e/Desktop/"/>
    </mc:Choice>
  </mc:AlternateContent>
  <xr:revisionPtr revIDLastSave="15" documentId="8_{245A7982-FE47-4436-B249-31D6272667F1}" xr6:coauthVersionLast="47" xr6:coauthVersionMax="47" xr10:uidLastSave="{A67A2C95-F982-4E07-87DE-6407D387A35D}"/>
  <bookViews>
    <workbookView xWindow="-120" yWindow="-120" windowWidth="25440" windowHeight="15390" tabRatio="1000" xr2:uid="{00000000-000D-0000-FFFF-FFFF00000000}"/>
  </bookViews>
  <sheets>
    <sheet name="ESF HJMA" sheetId="18" r:id="rId1"/>
    <sheet name="Ingresos" sheetId="16" r:id="rId2"/>
    <sheet name="Total Gasto" sheetId="23" r:id="rId3"/>
    <sheet name="Hoja1" sheetId="32" r:id="rId4"/>
  </sheets>
  <externalReferences>
    <externalReference r:id="rId5"/>
  </externalReferences>
  <definedNames>
    <definedName name="_xlnm.Print_Area" localSheetId="0">'ESF HJMA'!$C$2:$I$68</definedName>
    <definedName name="_xlnm.Print_Area" localSheetId="2">'Total Gasto'!$A$1:$B$66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23" l="1"/>
  <c r="A3" i="23"/>
  <c r="A1" i="23"/>
  <c r="B26" i="16"/>
  <c r="A4" i="16"/>
  <c r="A2" i="16"/>
  <c r="F42" i="18" l="1"/>
  <c r="F17" i="18" l="1"/>
  <c r="B11" i="16" l="1"/>
  <c r="B27" i="16" s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2" i="18" l="1"/>
</calcChain>
</file>

<file path=xl/sharedStrings.xml><?xml version="1.0" encoding="utf-8"?>
<sst xmlns="http://schemas.openxmlformats.org/spreadsheetml/2006/main" count="185" uniqueCount="179">
  <si>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</si>
  <si>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</si>
  <si>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</si>
  <si>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</si>
  <si>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</si>
  <si>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</si>
  <si>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</si>
  <si>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</si>
  <si>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</si>
  <si>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</si>
  <si>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</si>
  <si>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</si>
  <si>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</si>
  <si>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</si>
  <si>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</si>
  <si>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</si>
  <si>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</si>
  <si>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</si>
  <si>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</si>
  <si>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</si>
  <si>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</si>
  <si>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</si>
  <si>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</si>
  <si>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</si>
  <si>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</si>
  <si>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</si>
  <si>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</si>
  <si>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</si>
  <si>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</si>
  <si>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</si>
  <si>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</si>
  <si>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</si>
  <si>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</si>
  <si>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</si>
  <si>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</si>
  <si>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</si>
  <si>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</si>
  <si>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</si>
  <si>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</si>
  <si>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</si>
  <si>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</si>
  <si>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</si>
  <si>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</si>
  <si>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</si>
  <si>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</si>
  <si>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</si>
  <si>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</si>
  <si>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</si>
  <si>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</si>
  <si>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</si>
  <si>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</si>
  <si>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</si>
  <si>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</si>
  <si>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</si>
  <si>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</si>
  <si>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</si>
  <si>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</si>
  <si>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</si>
  <si>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</si>
  <si>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</si>
  <si>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</si>
  <si>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</si>
  <si>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</si>
  <si>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</si>
  <si>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</si>
  <si>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</si>
  <si>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</si>
  <si>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</si>
  <si>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</si>
  <si>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</si>
  <si>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</si>
  <si>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</si>
  <si>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</si>
  <si>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</si>
  <si>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</si>
  <si>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</si>
  <si>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Total</t>
  </si>
  <si>
    <t xml:space="preserve"> Fondo Salud Ex-PSS </t>
  </si>
  <si>
    <t xml:space="preserve">Fondos Especiales CDC </t>
  </si>
  <si>
    <t>Venta de Servicios</t>
  </si>
  <si>
    <t>Cuenta Proyecto FGRSS</t>
  </si>
  <si>
    <t>Ingresos con Contraprestacion de Servicios</t>
  </si>
  <si>
    <t>Otros Ingresos</t>
  </si>
  <si>
    <t>Ingresos sin  Contraprestacion de Servicios</t>
  </si>
  <si>
    <t>Sub-Total</t>
  </si>
  <si>
    <t>Remuneraciones</t>
  </si>
  <si>
    <t>Seguros</t>
  </si>
  <si>
    <t>Otros Servicios No Personales</t>
  </si>
  <si>
    <t>Alimentos y Productos Agroforestales</t>
  </si>
  <si>
    <t>Textiles y Vestuarios</t>
  </si>
  <si>
    <t>Transferencias Corrientes</t>
  </si>
  <si>
    <t>Anticipo Financieros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</si>
  <si>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</si>
  <si>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</si>
  <si>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</si>
  <si>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</si>
  <si>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Estado de Situación Financiera</t>
  </si>
  <si>
    <t>Capital</t>
  </si>
  <si>
    <t>Monto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</si>
  <si>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</si>
  <si>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</si>
  <si>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</si>
  <si>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</si>
  <si>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</si>
  <si>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</si>
  <si>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</si>
  <si>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</si>
  <si>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Otros Servicios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</si>
  <si>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</si>
  <si>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</si>
  <si>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</si>
  <si>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</si>
  <si>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</si>
  <si>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</si>
  <si>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Conservacion, Reparaciones Menores y Construcciones Temporales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</si>
  <si>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</si>
  <si>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</si>
  <si>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</si>
  <si>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</si>
  <si>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</si>
  <si>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</si>
  <si>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</si>
  <si>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</si>
  <si>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</si>
  <si>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</si>
  <si>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</si>
  <si>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</si>
  <si>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</si>
  <si>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</si>
  <si>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</si>
  <si>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</si>
  <si>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</si>
  <si>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</si>
  <si>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</si>
  <si>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</si>
  <si>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</si>
  <si>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</si>
  <si>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</si>
  <si>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</si>
  <si>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</si>
  <si>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</si>
  <si>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</si>
  <si>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</si>
  <si>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</si>
  <si>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Sud- Cuenta Disponibilidad Direccion Central Servicio Nacional de Salud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</si>
  <si>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</si>
  <si>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</si>
  <si>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</si>
  <si>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</si>
  <si>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</si>
  <si>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</si>
  <si>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</si>
  <si>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</si>
  <si>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Comisiones de la Deuda Externa</t>
  </si>
  <si>
    <t>Activos Netos/Patrimonio (Nota 16)</t>
  </si>
  <si>
    <t>Nota 17: Ingresos</t>
  </si>
  <si>
    <t>Nota #18,19,20,21 y 22 Gastos Generales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</si>
  <si>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</si>
  <si>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</si>
  <si>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</si>
  <si>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</si>
  <si>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</si>
  <si>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</si>
  <si>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Productos Medicinaels para uso humanos</t>
  </si>
  <si>
    <t>Sueldo anual nº 13</t>
  </si>
  <si>
    <t>Comisiones y Gastos Bancarios</t>
  </si>
  <si>
    <t>Servicio Regional VIII de Salud, Cibao Central</t>
  </si>
  <si>
    <t>Realizado por</t>
  </si>
  <si>
    <t>Contador</t>
  </si>
  <si>
    <t>Depreciacion</t>
  </si>
  <si>
    <t>Revisado Por</t>
  </si>
  <si>
    <t>Juan Andres Diaz</t>
  </si>
  <si>
    <t xml:space="preserve">Jose Miguel Reynoso </t>
  </si>
  <si>
    <t>Administrador</t>
  </si>
  <si>
    <t xml:space="preserve">   </t>
  </si>
  <si>
    <t>Operaciones Sin Seguro</t>
  </si>
  <si>
    <t>HOSPITAL MUNICIPAL JIMA ABAJO</t>
  </si>
  <si>
    <t>Al 30 de Junio de 2025</t>
  </si>
  <si>
    <t>(Valores en RD$)  30,111,576.00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</si>
</sst>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b/>
      <sz val="12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0" fontId="13" fillId="0" borderId="4" xfId="0" applyFont="1" applyBorder="1"/>
    <xf numFmtId="3" fontId="0" fillId="0" borderId="0" xfId="0" applyNumberFormat="1"/>
    <xf numFmtId="0" fontId="17" fillId="0" borderId="4" xfId="0" applyFont="1" applyBorder="1" applyAlignment="1">
      <alignment horizontal="left" vertical="top" wrapText="1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8" fillId="0" borderId="0" xfId="0" applyFont="1" applyAlignment="1">
      <alignment vertical="center"/>
    </xf>
    <xf numFmtId="0" fontId="1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164" fontId="3" fillId="0" borderId="0" xfId="0" applyNumberFormat="1" applyFont="1" applyAlignment="1">
      <alignment vertical="center"/>
    </xf>
    <xf numFmtId="0" fontId="12" fillId="0" borderId="3" xfId="9" applyFont="1" applyBorder="1"/>
    <xf numFmtId="0" fontId="19" fillId="0" borderId="0" xfId="0" applyFont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41" fontId="0" fillId="0" borderId="0" xfId="0" applyNumberFormat="1"/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41" fontId="22" fillId="2" borderId="0" xfId="0" applyNumberFormat="1" applyFont="1" applyFill="1" applyAlignment="1">
      <alignment vertical="center"/>
    </xf>
    <xf numFmtId="0" fontId="1" fillId="0" borderId="3" xfId="0" applyFont="1" applyBorder="1" applyAlignment="1">
      <alignment horizontal="center"/>
    </xf>
    <xf numFmtId="43" fontId="0" fillId="0" borderId="0" xfId="12" applyFont="1"/>
    <xf numFmtId="43" fontId="3" fillId="0" borderId="4" xfId="12" applyFont="1" applyBorder="1" applyAlignment="1">
      <alignment horizontal="center"/>
    </xf>
    <xf numFmtId="43" fontId="1" fillId="0" borderId="4" xfId="12" applyFont="1" applyBorder="1" applyAlignment="1">
      <alignment horizontal="center"/>
    </xf>
    <xf numFmtId="43" fontId="11" fillId="0" borderId="0" xfId="12" applyFont="1"/>
    <xf numFmtId="43" fontId="1" fillId="0" borderId="4" xfId="12" applyFont="1" applyBorder="1" applyAlignment="1">
      <alignment horizontal="center" vertical="center"/>
    </xf>
    <xf numFmtId="43" fontId="0" fillId="0" borderId="4" xfId="12" applyFont="1" applyBorder="1"/>
    <xf numFmtId="43" fontId="4" fillId="0" borderId="4" xfId="12" applyFont="1" applyBorder="1" applyAlignment="1">
      <alignment horizontal="center"/>
    </xf>
    <xf numFmtId="43" fontId="1" fillId="0" borderId="5" xfId="12" applyFont="1" applyBorder="1" applyAlignment="1">
      <alignment horizontal="center" vertical="center"/>
    </xf>
    <xf numFmtId="43" fontId="20" fillId="0" borderId="4" xfId="12" applyFont="1" applyBorder="1"/>
    <xf numFmtId="0" fontId="2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7" xfId="12" applyFont="1" applyBorder="1" applyAlignment="1">
      <alignment horizontal="center" vertical="center"/>
    </xf>
    <xf numFmtId="43" fontId="1" fillId="0" borderId="8" xfId="12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3">
    <cellStyle name="Comma_Hoja de trabajo flujo 2007" xfId="7" xr:uid="{00000000-0005-0000-0000-000000000000}"/>
    <cellStyle name="Millares" xfId="12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7zO45EA9B51\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73"/>
  <sheetViews>
    <sheetView showGridLines="0" tabSelected="1" topLeftCell="C4" zoomScale="106" zoomScaleNormal="106" workbookViewId="0">
      <selection activeCell="K14" sqref="K14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4.140625" style="4" customWidth="1"/>
    <col min="11" max="11" width="28.7109375" style="4" customWidth="1"/>
    <col min="12" max="12" width="20.42578125" style="4" customWidth="1"/>
    <col min="13" max="16384" width="11.42578125" style="4"/>
  </cols>
  <sheetData>
    <row r="1" spans="1:9">
      <c r="C1" s="7"/>
      <c r="D1" s="7"/>
      <c r="E1" s="7"/>
      <c r="F1" s="7"/>
      <c r="G1" s="7"/>
      <c r="H1" s="7"/>
    </row>
    <row r="2" spans="1:9" ht="18.75">
      <c r="C2" s="62" t="s">
        <v>166</v>
      </c>
      <c r="D2" s="62"/>
      <c r="E2" s="62"/>
      <c r="F2" s="62"/>
      <c r="G2" s="62"/>
      <c r="H2" s="62"/>
    </row>
    <row r="3" spans="1:9" ht="15.75">
      <c r="C3" s="63" t="s">
        <v>96</v>
      </c>
      <c r="D3" s="63"/>
      <c r="E3" s="63"/>
      <c r="F3" s="63"/>
      <c r="G3" s="63"/>
      <c r="H3" s="63"/>
    </row>
    <row r="4" spans="1:9" ht="15.75">
      <c r="C4" s="63" t="s">
        <v>177</v>
      </c>
      <c r="D4" s="63"/>
      <c r="E4" s="63"/>
      <c r="F4" s="63"/>
      <c r="G4" s="63"/>
      <c r="H4" s="63"/>
    </row>
    <row r="5" spans="1:9" ht="15.75">
      <c r="C5" s="63" t="s">
        <v>178</v>
      </c>
      <c r="D5" s="63"/>
      <c r="E5" s="63"/>
      <c r="F5" s="63"/>
      <c r="G5" s="63"/>
      <c r="H5" s="63"/>
    </row>
    <row r="6" spans="1:9">
      <c r="C6" s="7"/>
      <c r="D6" s="24"/>
      <c r="E6" s="24"/>
      <c r="F6" s="7"/>
      <c r="G6" s="7"/>
      <c r="H6" s="7"/>
    </row>
    <row r="7" spans="1:9">
      <c r="C7" s="7"/>
      <c r="D7" s="7" t="s">
        <v>176</v>
      </c>
      <c r="E7" s="7"/>
      <c r="F7" s="25">
        <v>2025</v>
      </c>
      <c r="G7" s="26"/>
      <c r="H7" s="25">
        <f>+[1]BC!G11</f>
        <v>2016</v>
      </c>
    </row>
    <row r="8" spans="1:9">
      <c r="A8" s="5" t="s">
        <v>75</v>
      </c>
      <c r="C8" s="27" t="s">
        <v>1</v>
      </c>
      <c r="D8" s="28"/>
      <c r="E8" s="28"/>
      <c r="F8" s="29"/>
      <c r="G8" s="30"/>
      <c r="H8" s="30"/>
    </row>
    <row r="9" spans="1:9">
      <c r="C9" s="27" t="s">
        <v>2</v>
      </c>
      <c r="D9" s="28"/>
      <c r="E9" s="28"/>
      <c r="F9" s="30"/>
      <c r="G9" s="30"/>
      <c r="H9" s="30"/>
    </row>
    <row r="10" spans="1:9">
      <c r="A10" s="5" t="s">
        <v>36</v>
      </c>
      <c r="C10" s="7"/>
      <c r="D10" s="7" t="s">
        <v>72</v>
      </c>
      <c r="E10" s="7"/>
      <c r="F10" s="36">
        <v>256374.15</v>
      </c>
      <c r="G10" s="32"/>
      <c r="H10" s="31"/>
    </row>
    <row r="11" spans="1:9" customFormat="1">
      <c r="A11" s="3" t="s">
        <v>37</v>
      </c>
      <c r="B11" s="2"/>
      <c r="C11" s="33"/>
      <c r="D11" s="7" t="s">
        <v>3</v>
      </c>
      <c r="E11" s="7"/>
      <c r="F11" s="34"/>
      <c r="G11" s="35"/>
      <c r="H11" s="34"/>
      <c r="I11" s="2"/>
    </row>
    <row r="12" spans="1:9" customFormat="1">
      <c r="A12" s="3" t="s">
        <v>38</v>
      </c>
      <c r="B12" s="2"/>
      <c r="C12" s="33"/>
      <c r="D12" s="7" t="s">
        <v>4</v>
      </c>
      <c r="E12" s="7"/>
      <c r="F12" s="34"/>
      <c r="G12" s="35"/>
      <c r="H12" s="34"/>
      <c r="I12" s="2"/>
    </row>
    <row r="13" spans="1:9" customFormat="1">
      <c r="A13" s="3" t="s">
        <v>39</v>
      </c>
      <c r="B13" s="2"/>
      <c r="C13" s="33"/>
      <c r="D13" s="7" t="s">
        <v>145</v>
      </c>
      <c r="E13" s="7"/>
      <c r="F13" s="34">
        <v>1002728.37</v>
      </c>
      <c r="G13" s="35"/>
      <c r="H13" s="34"/>
      <c r="I13" s="2"/>
    </row>
    <row r="14" spans="1:9">
      <c r="A14" s="5" t="s">
        <v>40</v>
      </c>
      <c r="C14" s="7"/>
      <c r="D14" s="7" t="s">
        <v>146</v>
      </c>
      <c r="E14" s="7"/>
      <c r="F14" s="36">
        <v>28852472.989999998</v>
      </c>
      <c r="G14" s="32"/>
      <c r="H14" s="31"/>
      <c r="I14" s="45"/>
    </row>
    <row r="15" spans="1:9" customFormat="1">
      <c r="A15" s="3" t="s">
        <v>41</v>
      </c>
      <c r="B15" s="2"/>
      <c r="C15" s="33"/>
      <c r="D15" s="7" t="s">
        <v>5</v>
      </c>
      <c r="E15" s="7"/>
      <c r="F15" s="34">
        <v>0</v>
      </c>
      <c r="G15" s="35"/>
      <c r="H15" s="34"/>
      <c r="I15" s="2"/>
    </row>
    <row r="16" spans="1:9" customFormat="1">
      <c r="A16" s="3" t="s">
        <v>42</v>
      </c>
      <c r="B16" s="2"/>
      <c r="C16" s="33"/>
      <c r="D16" s="7" t="s">
        <v>6</v>
      </c>
      <c r="E16" s="7"/>
      <c r="F16" s="37"/>
      <c r="G16" s="35"/>
      <c r="H16" s="37"/>
      <c r="I16" s="2"/>
    </row>
    <row r="17" spans="1:12">
      <c r="C17" s="27" t="s">
        <v>7</v>
      </c>
      <c r="D17" s="7"/>
      <c r="E17" s="7"/>
      <c r="F17" s="38">
        <f>SUM(F9:F16)</f>
        <v>30111575.509999998</v>
      </c>
      <c r="G17" s="32"/>
      <c r="H17" s="38">
        <f>SUM(H9:H16)</f>
        <v>0</v>
      </c>
    </row>
    <row r="18" spans="1:12">
      <c r="C18" s="27"/>
      <c r="D18" s="7"/>
      <c r="E18" s="7"/>
      <c r="F18" s="39"/>
      <c r="G18" s="32"/>
      <c r="H18" s="39"/>
    </row>
    <row r="19" spans="1:12">
      <c r="C19" s="27" t="s">
        <v>8</v>
      </c>
      <c r="D19" s="7"/>
      <c r="E19" s="7"/>
      <c r="F19" s="31"/>
      <c r="G19" s="31"/>
      <c r="H19" s="31"/>
    </row>
    <row r="20" spans="1:12" customFormat="1">
      <c r="A20" s="3" t="s">
        <v>43</v>
      </c>
      <c r="B20" s="2"/>
      <c r="C20" s="33"/>
      <c r="D20" s="7" t="s">
        <v>9</v>
      </c>
      <c r="E20" s="7"/>
      <c r="F20" s="34">
        <v>0</v>
      </c>
      <c r="G20" s="35"/>
      <c r="H20" s="34"/>
      <c r="I20" s="2"/>
    </row>
    <row r="21" spans="1:12" customFormat="1">
      <c r="A21" s="3" t="s">
        <v>44</v>
      </c>
      <c r="B21" s="2"/>
      <c r="C21" s="33"/>
      <c r="D21" s="7" t="s">
        <v>10</v>
      </c>
      <c r="E21" s="7"/>
      <c r="F21" s="34"/>
      <c r="G21" s="35"/>
      <c r="H21" s="34"/>
      <c r="I21" s="2"/>
    </row>
    <row r="22" spans="1:12" customFormat="1">
      <c r="A22" s="3" t="s">
        <v>45</v>
      </c>
      <c r="B22" s="2"/>
      <c r="C22" s="33"/>
      <c r="D22" s="7" t="s">
        <v>11</v>
      </c>
      <c r="E22" s="7"/>
      <c r="F22" s="34"/>
      <c r="G22" s="35"/>
      <c r="H22" s="34"/>
      <c r="I22" s="2"/>
    </row>
    <row r="23" spans="1:12" customFormat="1">
      <c r="A23" s="3" t="s">
        <v>46</v>
      </c>
      <c r="B23" s="2"/>
      <c r="C23" s="33"/>
      <c r="D23" s="7" t="s">
        <v>12</v>
      </c>
      <c r="E23" s="7"/>
      <c r="F23" s="34">
        <v>0</v>
      </c>
      <c r="G23" s="35"/>
      <c r="H23" s="34"/>
      <c r="I23" s="2"/>
    </row>
    <row r="24" spans="1:12">
      <c r="A24" s="5" t="s">
        <v>47</v>
      </c>
      <c r="C24" s="7"/>
      <c r="D24" s="7" t="s">
        <v>147</v>
      </c>
      <c r="E24" s="7"/>
      <c r="F24" s="36">
        <v>0</v>
      </c>
      <c r="G24" s="32"/>
      <c r="H24" s="31"/>
      <c r="L24" s="23"/>
    </row>
    <row r="25" spans="1:12">
      <c r="A25" s="5" t="s">
        <v>48</v>
      </c>
      <c r="C25" s="7"/>
      <c r="D25" s="7" t="s">
        <v>70</v>
      </c>
      <c r="E25" s="7"/>
      <c r="F25" s="31"/>
      <c r="G25" s="32"/>
      <c r="H25" s="31"/>
      <c r="I25" s="14"/>
      <c r="L25" s="23"/>
    </row>
    <row r="26" spans="1:12" customFormat="1">
      <c r="A26" s="3" t="s">
        <v>49</v>
      </c>
      <c r="B26" s="2"/>
      <c r="C26" s="33"/>
      <c r="D26" s="7" t="s">
        <v>13</v>
      </c>
      <c r="E26" s="7"/>
      <c r="F26" s="34"/>
      <c r="G26" s="35"/>
      <c r="H26" s="34"/>
      <c r="I26" s="1"/>
      <c r="L26" s="8"/>
    </row>
    <row r="27" spans="1:12">
      <c r="C27" s="27" t="s">
        <v>14</v>
      </c>
      <c r="D27" s="7"/>
      <c r="E27" s="7"/>
      <c r="F27" s="38">
        <f>SUM(F20:F26)</f>
        <v>0</v>
      </c>
      <c r="G27" s="32"/>
      <c r="H27" s="38">
        <f>SUM(H20:H26)</f>
        <v>0</v>
      </c>
      <c r="L27" s="23"/>
    </row>
    <row r="28" spans="1:12">
      <c r="C28" s="27"/>
      <c r="D28" s="7"/>
      <c r="E28" s="7"/>
      <c r="F28" s="39"/>
      <c r="G28" s="32"/>
      <c r="H28" s="39"/>
      <c r="L28" s="23"/>
    </row>
    <row r="29" spans="1:12" ht="15.75" thickBot="1">
      <c r="C29" s="27" t="s">
        <v>15</v>
      </c>
      <c r="D29" s="7"/>
      <c r="E29" s="7"/>
      <c r="F29" s="40">
        <f>SUM(F27,F17)</f>
        <v>30111575.509999998</v>
      </c>
      <c r="G29" s="41"/>
      <c r="H29" s="40">
        <f>SUM(H27,H17)</f>
        <v>0</v>
      </c>
    </row>
    <row r="30" spans="1:12" ht="15.75" thickTop="1">
      <c r="C30" s="7"/>
      <c r="D30" s="7" t="s">
        <v>16</v>
      </c>
      <c r="E30" s="7"/>
      <c r="F30" s="31"/>
      <c r="G30" s="31"/>
      <c r="H30" s="31"/>
    </row>
    <row r="31" spans="1:12">
      <c r="C31" s="27" t="s">
        <v>17</v>
      </c>
      <c r="D31" s="7"/>
      <c r="E31" s="7"/>
      <c r="F31" s="31"/>
      <c r="G31" s="31"/>
      <c r="H31" s="31"/>
    </row>
    <row r="32" spans="1:12">
      <c r="C32" s="27" t="s">
        <v>18</v>
      </c>
      <c r="D32" s="7"/>
      <c r="E32" s="7"/>
      <c r="F32" s="32"/>
      <c r="G32" s="32"/>
      <c r="H32" s="32"/>
    </row>
    <row r="33" spans="1:11" customFormat="1">
      <c r="A33" s="3" t="s">
        <v>50</v>
      </c>
      <c r="B33" s="2"/>
      <c r="C33" s="33"/>
      <c r="D33" s="7" t="s">
        <v>19</v>
      </c>
      <c r="E33" s="7"/>
      <c r="F33" s="34">
        <v>0</v>
      </c>
      <c r="G33" s="34"/>
      <c r="H33" s="34"/>
      <c r="I33" s="2"/>
    </row>
    <row r="34" spans="1:11">
      <c r="A34" s="5" t="s">
        <v>51</v>
      </c>
      <c r="C34" s="7"/>
      <c r="D34" s="7" t="s">
        <v>148</v>
      </c>
      <c r="E34" s="7"/>
      <c r="F34" s="31">
        <v>1621928.43</v>
      </c>
      <c r="G34" s="32"/>
      <c r="H34" s="31"/>
      <c r="I34" s="12"/>
    </row>
    <row r="35" spans="1:11" customFormat="1">
      <c r="A35" s="3" t="s">
        <v>52</v>
      </c>
      <c r="B35" s="2"/>
      <c r="C35" s="33"/>
      <c r="D35" s="7" t="s">
        <v>20</v>
      </c>
      <c r="E35" s="7"/>
      <c r="F35" s="34"/>
      <c r="G35" s="35"/>
      <c r="H35" s="34"/>
      <c r="I35" s="2"/>
    </row>
    <row r="36" spans="1:11" customFormat="1">
      <c r="A36" s="3" t="s">
        <v>53</v>
      </c>
      <c r="B36" s="2"/>
      <c r="C36" s="33"/>
      <c r="D36" s="7" t="s">
        <v>21</v>
      </c>
      <c r="E36" s="7"/>
      <c r="F36" s="34"/>
      <c r="G36" s="35"/>
      <c r="H36" s="34"/>
      <c r="I36" s="2"/>
    </row>
    <row r="37" spans="1:11" customFormat="1">
      <c r="A37" s="3" t="s">
        <v>54</v>
      </c>
      <c r="B37" s="2"/>
      <c r="C37" s="33"/>
      <c r="D37" s="7" t="s">
        <v>149</v>
      </c>
      <c r="E37" s="7"/>
      <c r="F37" s="34">
        <v>0</v>
      </c>
      <c r="G37" s="35"/>
      <c r="H37" s="34"/>
      <c r="I37" s="2"/>
    </row>
    <row r="38" spans="1:11" customFormat="1">
      <c r="A38" s="3" t="s">
        <v>55</v>
      </c>
      <c r="B38" s="2"/>
      <c r="C38" s="33"/>
      <c r="D38" s="7" t="s">
        <v>22</v>
      </c>
      <c r="E38" s="7"/>
      <c r="F38" s="34">
        <v>0</v>
      </c>
      <c r="G38" s="35"/>
      <c r="H38" s="34"/>
      <c r="I38" s="2"/>
    </row>
    <row r="39" spans="1:11" customFormat="1">
      <c r="A39" s="3" t="s">
        <v>56</v>
      </c>
      <c r="B39" s="2"/>
      <c r="C39" s="33"/>
      <c r="D39" s="7" t="s">
        <v>150</v>
      </c>
      <c r="E39" s="7"/>
      <c r="F39" s="37"/>
      <c r="G39" s="35"/>
      <c r="H39" s="34"/>
      <c r="I39" s="2"/>
    </row>
    <row r="40" spans="1:11" customFormat="1">
      <c r="A40" s="3" t="s">
        <v>57</v>
      </c>
      <c r="B40" s="2"/>
      <c r="C40" s="33"/>
      <c r="D40" s="7" t="s">
        <v>23</v>
      </c>
      <c r="E40" s="7"/>
      <c r="F40" s="34"/>
      <c r="G40" s="35"/>
      <c r="H40" s="34"/>
      <c r="I40" s="2"/>
    </row>
    <row r="41" spans="1:11" customFormat="1">
      <c r="A41" s="3" t="s">
        <v>59</v>
      </c>
      <c r="B41" s="2"/>
      <c r="C41" s="33"/>
      <c r="D41" s="7" t="s">
        <v>24</v>
      </c>
      <c r="E41" s="7"/>
      <c r="F41" s="37">
        <v>0</v>
      </c>
      <c r="G41" s="35"/>
      <c r="H41" s="34"/>
      <c r="I41" s="2"/>
    </row>
    <row r="42" spans="1:11">
      <c r="C42" s="27" t="s">
        <v>25</v>
      </c>
      <c r="D42" s="7"/>
      <c r="E42" s="7"/>
      <c r="F42" s="39">
        <f>SUM(F33:F41)</f>
        <v>1621928.43</v>
      </c>
      <c r="G42" s="32"/>
      <c r="H42" s="39">
        <f>SUM(H33:H41)</f>
        <v>0</v>
      </c>
      <c r="I42" s="12"/>
    </row>
    <row r="43" spans="1:11">
      <c r="C43" s="27"/>
      <c r="D43" s="7"/>
      <c r="E43" s="7"/>
      <c r="F43" s="39"/>
      <c r="G43" s="32"/>
      <c r="H43" s="31"/>
    </row>
    <row r="44" spans="1:11" customFormat="1">
      <c r="A44" s="3"/>
      <c r="B44" s="2"/>
      <c r="C44" s="42" t="s">
        <v>26</v>
      </c>
      <c r="D44" s="33"/>
      <c r="E44" s="33"/>
      <c r="F44" s="34"/>
      <c r="G44" s="34"/>
      <c r="H44" s="34"/>
      <c r="I44" s="2"/>
    </row>
    <row r="45" spans="1:11" customFormat="1">
      <c r="A45" s="3" t="s">
        <v>60</v>
      </c>
      <c r="B45" s="2"/>
      <c r="C45" s="33"/>
      <c r="D45" s="7" t="s">
        <v>151</v>
      </c>
      <c r="E45" s="7"/>
      <c r="F45" s="34"/>
      <c r="G45" s="35"/>
      <c r="H45" s="34"/>
      <c r="I45" s="2"/>
    </row>
    <row r="46" spans="1:11" customFormat="1">
      <c r="A46" s="3" t="s">
        <v>61</v>
      </c>
      <c r="B46" s="2"/>
      <c r="C46" s="33"/>
      <c r="D46" s="7" t="s">
        <v>27</v>
      </c>
      <c r="E46" s="7"/>
      <c r="F46" s="34"/>
      <c r="G46" s="35"/>
      <c r="H46" s="34"/>
      <c r="I46" s="2"/>
    </row>
    <row r="47" spans="1:11" customFormat="1">
      <c r="A47" s="3" t="s">
        <v>58</v>
      </c>
      <c r="B47" s="2"/>
      <c r="C47" s="33"/>
      <c r="D47" s="7" t="s">
        <v>28</v>
      </c>
      <c r="E47" s="7"/>
      <c r="F47" s="34"/>
      <c r="G47" s="35"/>
      <c r="H47" s="34"/>
      <c r="I47" s="2"/>
    </row>
    <row r="48" spans="1:11" customFormat="1">
      <c r="A48" s="3" t="s">
        <v>62</v>
      </c>
      <c r="B48" s="2"/>
      <c r="C48" s="33"/>
      <c r="D48" s="7" t="s">
        <v>29</v>
      </c>
      <c r="E48" s="7"/>
      <c r="F48" s="34"/>
      <c r="G48" s="35"/>
      <c r="H48" s="34"/>
      <c r="I48" s="2"/>
      <c r="K48" t="s">
        <v>174</v>
      </c>
    </row>
    <row r="49" spans="1:11" customFormat="1">
      <c r="A49" s="3" t="s">
        <v>63</v>
      </c>
      <c r="B49" s="2"/>
      <c r="C49" s="33"/>
      <c r="D49" s="7" t="s">
        <v>152</v>
      </c>
      <c r="E49" s="7"/>
      <c r="F49" s="37"/>
      <c r="G49" s="35"/>
      <c r="H49" s="34"/>
      <c r="I49" s="2"/>
    </row>
    <row r="50" spans="1:11" customFormat="1">
      <c r="A50" s="3" t="s">
        <v>64</v>
      </c>
      <c r="B50" s="2"/>
      <c r="C50" s="33"/>
      <c r="D50" s="7" t="s">
        <v>30</v>
      </c>
      <c r="E50" s="7"/>
      <c r="F50" s="34"/>
      <c r="G50" s="35"/>
      <c r="H50" s="34"/>
      <c r="I50" s="2"/>
    </row>
    <row r="51" spans="1:11" customFormat="1" ht="16.5" customHeight="1">
      <c r="A51" s="3"/>
      <c r="B51" s="2"/>
      <c r="C51" s="42" t="s">
        <v>31</v>
      </c>
      <c r="D51" s="33"/>
      <c r="E51" s="33"/>
      <c r="F51" s="38">
        <f>+F45+F49</f>
        <v>0</v>
      </c>
      <c r="G51" s="35"/>
      <c r="H51" s="31"/>
      <c r="I51" s="2"/>
    </row>
    <row r="52" spans="1:11">
      <c r="C52" s="27" t="s">
        <v>32</v>
      </c>
      <c r="D52" s="7"/>
      <c r="E52" s="7"/>
      <c r="F52" s="39">
        <f>+F42+F51</f>
        <v>1621928.43</v>
      </c>
      <c r="G52" s="41"/>
      <c r="H52" s="38">
        <f>SUM(H42,H51)</f>
        <v>0</v>
      </c>
    </row>
    <row r="53" spans="1:11">
      <c r="C53" s="27"/>
      <c r="D53" s="7"/>
      <c r="E53" s="7"/>
      <c r="F53" s="31"/>
      <c r="G53" s="31"/>
      <c r="H53" s="31"/>
    </row>
    <row r="54" spans="1:11">
      <c r="C54" s="27" t="s">
        <v>154</v>
      </c>
      <c r="D54" s="7"/>
      <c r="E54" s="7"/>
      <c r="F54" s="31"/>
      <c r="G54" s="31"/>
      <c r="H54" s="31"/>
    </row>
    <row r="55" spans="1:11" customFormat="1">
      <c r="A55" s="3" t="s">
        <v>65</v>
      </c>
      <c r="B55" s="2"/>
      <c r="C55" s="42"/>
      <c r="D55" s="7" t="s">
        <v>97</v>
      </c>
      <c r="E55" s="7"/>
      <c r="F55" s="34">
        <v>28489648</v>
      </c>
      <c r="G55" s="35"/>
      <c r="H55" s="34"/>
      <c r="I55" s="13"/>
    </row>
    <row r="56" spans="1:11" customFormat="1">
      <c r="A56" s="3" t="s">
        <v>66</v>
      </c>
      <c r="B56" s="2"/>
      <c r="C56" s="33"/>
      <c r="D56" s="7" t="s">
        <v>33</v>
      </c>
      <c r="E56" s="7"/>
      <c r="F56" s="34">
        <v>0</v>
      </c>
      <c r="G56" s="35"/>
      <c r="H56" s="34"/>
      <c r="I56" s="2"/>
    </row>
    <row r="57" spans="1:11">
      <c r="A57" s="5" t="s">
        <v>67</v>
      </c>
      <c r="C57" s="7"/>
      <c r="D57" s="7" t="s">
        <v>73</v>
      </c>
      <c r="E57" s="7"/>
      <c r="F57" s="31">
        <v>0</v>
      </c>
      <c r="G57" s="32"/>
      <c r="H57" s="31"/>
    </row>
    <row r="58" spans="1:11">
      <c r="A58" s="5" t="s">
        <v>68</v>
      </c>
      <c r="C58" s="7"/>
      <c r="D58" s="7" t="s">
        <v>74</v>
      </c>
      <c r="E58" s="7"/>
      <c r="F58" s="36">
        <v>0</v>
      </c>
      <c r="G58" s="32"/>
      <c r="H58" s="36"/>
      <c r="I58" s="12"/>
    </row>
    <row r="59" spans="1:11" customFormat="1">
      <c r="A59" s="3" t="s">
        <v>69</v>
      </c>
      <c r="B59" s="2"/>
      <c r="C59" s="33"/>
      <c r="D59" s="7" t="s">
        <v>34</v>
      </c>
      <c r="E59" s="7"/>
      <c r="F59" s="31"/>
      <c r="G59" s="35"/>
      <c r="H59" s="31"/>
      <c r="I59" s="2"/>
    </row>
    <row r="60" spans="1:11">
      <c r="C60" s="27" t="s">
        <v>35</v>
      </c>
      <c r="D60" s="7"/>
      <c r="E60" s="7"/>
      <c r="F60" s="38">
        <v>28489648</v>
      </c>
      <c r="G60" s="41"/>
      <c r="H60" s="38"/>
    </row>
    <row r="61" spans="1:11">
      <c r="C61" s="27"/>
      <c r="D61" s="7"/>
      <c r="E61" s="7"/>
      <c r="F61" s="30"/>
      <c r="G61" s="30"/>
      <c r="H61" s="30"/>
    </row>
    <row r="62" spans="1:11" ht="15.75" thickBot="1">
      <c r="C62" s="27" t="s">
        <v>71</v>
      </c>
      <c r="D62" s="7"/>
      <c r="E62" s="7"/>
      <c r="F62" s="40">
        <f>+F60+F42</f>
        <v>30111576.43</v>
      </c>
      <c r="G62" s="30"/>
      <c r="H62" s="40">
        <f>+H52+H60</f>
        <v>0</v>
      </c>
      <c r="I62" s="17"/>
      <c r="J62" s="48"/>
      <c r="K62" s="48"/>
    </row>
    <row r="63" spans="1:11" ht="15.75" thickTop="1">
      <c r="C63" s="27"/>
      <c r="D63" s="7"/>
      <c r="E63" s="7"/>
      <c r="F63" s="39"/>
      <c r="G63" s="30"/>
      <c r="H63" s="39"/>
      <c r="I63" s="17"/>
      <c r="K63" s="48"/>
    </row>
    <row r="64" spans="1:11">
      <c r="C64" s="27"/>
      <c r="D64" s="7"/>
      <c r="E64" s="7"/>
      <c r="F64" s="39"/>
      <c r="G64" s="30"/>
      <c r="H64" s="39"/>
      <c r="I64" s="17"/>
    </row>
    <row r="65" spans="3:9">
      <c r="C65" s="27"/>
      <c r="D65" s="7"/>
      <c r="E65" s="7"/>
      <c r="G65" s="30"/>
      <c r="H65" s="39"/>
      <c r="I65" s="17"/>
    </row>
    <row r="66" spans="3:9">
      <c r="C66" s="7"/>
      <c r="D66" s="27" t="s">
        <v>167</v>
      </c>
      <c r="E66" s="47"/>
      <c r="F66" s="27" t="s">
        <v>170</v>
      </c>
      <c r="G66" s="7"/>
      <c r="H66" s="31"/>
      <c r="I66" s="12"/>
    </row>
    <row r="67" spans="3:9">
      <c r="C67" s="32"/>
      <c r="D67" s="49" t="s">
        <v>171</v>
      </c>
      <c r="E67" s="50"/>
      <c r="F67" s="51" t="s">
        <v>172</v>
      </c>
      <c r="G67" s="44"/>
      <c r="H67" s="44"/>
    </row>
    <row r="68" spans="3:9">
      <c r="C68" s="7"/>
      <c r="D68" s="47" t="s">
        <v>168</v>
      </c>
      <c r="E68" s="27"/>
      <c r="F68" s="47" t="s">
        <v>173</v>
      </c>
      <c r="G68" s="7"/>
      <c r="H68" s="7"/>
    </row>
    <row r="69" spans="3:9">
      <c r="C69" s="7"/>
      <c r="D69" s="7"/>
      <c r="E69" s="7"/>
      <c r="F69" s="43"/>
      <c r="G69" s="43"/>
      <c r="H69" s="43"/>
    </row>
    <row r="71" spans="3:9">
      <c r="F71" s="6"/>
      <c r="H71" s="6"/>
    </row>
    <row r="73" spans="3:9">
      <c r="F73" s="6"/>
      <c r="H73" s="12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B27"/>
  <sheetViews>
    <sheetView showGridLines="0" topLeftCell="A7" zoomScale="85" zoomScaleNormal="85" workbookViewId="0">
      <selection activeCell="A3" sqref="A3:B3"/>
    </sheetView>
  </sheetViews>
  <sheetFormatPr baseColWidth="10" defaultRowHeight="15"/>
  <cols>
    <col min="1" max="1" width="70.85546875" customWidth="1"/>
    <col min="2" max="2" width="19.140625" style="53" customWidth="1"/>
  </cols>
  <sheetData>
    <row r="2" spans="1:2" ht="22.5">
      <c r="A2" s="65" t="e">
        <f>+#REF!</f>
        <v>#REF!</v>
      </c>
      <c r="B2" s="65"/>
    </row>
    <row r="3" spans="1:2" ht="18.75">
      <c r="A3" s="64" t="s">
        <v>155</v>
      </c>
      <c r="B3" s="64"/>
    </row>
    <row r="4" spans="1:2" ht="18.75">
      <c r="A4" s="64" t="e">
        <f>+#REF!</f>
        <v>#REF!</v>
      </c>
      <c r="B4" s="64"/>
    </row>
    <row r="5" spans="1:2" ht="18.75">
      <c r="A5" s="64" t="s">
        <v>0</v>
      </c>
      <c r="B5" s="64"/>
    </row>
    <row r="6" spans="1:2">
      <c r="A6" t="s">
        <v>176</v>
      </c>
    </row>
    <row r="8" spans="1:2">
      <c r="A8" s="66" t="s">
        <v>81</v>
      </c>
      <c r="B8" s="68" t="s">
        <v>98</v>
      </c>
    </row>
    <row r="9" spans="1:2">
      <c r="A9" s="67"/>
      <c r="B9" s="69"/>
    </row>
    <row r="10" spans="1:2" ht="15.75">
      <c r="A10" s="9" t="s">
        <v>79</v>
      </c>
      <c r="B10" s="54">
        <v>946104.92</v>
      </c>
    </row>
    <row r="11" spans="1:2" ht="15.75">
      <c r="A11" s="15" t="s">
        <v>84</v>
      </c>
      <c r="B11" s="55">
        <f>SUM(B10)</f>
        <v>946104.92</v>
      </c>
    </row>
    <row r="12" spans="1:2" ht="15.75">
      <c r="B12" s="56"/>
    </row>
    <row r="13" spans="1:2" ht="15.75">
      <c r="A13" s="52" t="s">
        <v>83</v>
      </c>
      <c r="B13" s="57" t="s">
        <v>98</v>
      </c>
    </row>
    <row r="14" spans="1:2" ht="15.75">
      <c r="A14" s="18" t="s">
        <v>82</v>
      </c>
      <c r="B14" s="54"/>
    </row>
    <row r="15" spans="1:2" ht="15.75">
      <c r="A15" s="11" t="s">
        <v>175</v>
      </c>
      <c r="B15" s="54">
        <v>47550</v>
      </c>
    </row>
    <row r="16" spans="1:2" ht="15.75">
      <c r="A16" s="11" t="s">
        <v>77</v>
      </c>
      <c r="B16" s="54">
        <v>0</v>
      </c>
    </row>
    <row r="17" spans="1:2" ht="15.75">
      <c r="A17" s="11" t="s">
        <v>94</v>
      </c>
      <c r="B17" s="54">
        <v>329876.08</v>
      </c>
    </row>
    <row r="18" spans="1:2" ht="15.75">
      <c r="A18" s="11" t="s">
        <v>93</v>
      </c>
      <c r="B18" s="54"/>
    </row>
    <row r="19" spans="1:2" ht="15.75">
      <c r="A19" s="11" t="s">
        <v>78</v>
      </c>
      <c r="B19" s="54"/>
    </row>
    <row r="20" spans="1:2" ht="15.75">
      <c r="A20" s="11" t="s">
        <v>95</v>
      </c>
      <c r="B20" s="54"/>
    </row>
    <row r="21" spans="1:2" ht="15.75">
      <c r="A21" s="11" t="s">
        <v>92</v>
      </c>
      <c r="B21" s="54"/>
    </row>
    <row r="22" spans="1:2" ht="15.75">
      <c r="A22" s="9" t="s">
        <v>80</v>
      </c>
      <c r="B22" s="58"/>
    </row>
    <row r="23" spans="1:2" ht="15.75">
      <c r="A23" s="9" t="s">
        <v>91</v>
      </c>
      <c r="B23" s="54"/>
    </row>
    <row r="24" spans="1:2" ht="15.75">
      <c r="A24" s="11" t="s">
        <v>143</v>
      </c>
      <c r="B24" s="54"/>
    </row>
    <row r="25" spans="1:2" ht="15.75">
      <c r="A25" s="9" t="s">
        <v>144</v>
      </c>
      <c r="B25" s="54"/>
    </row>
    <row r="26" spans="1:2" ht="18.75">
      <c r="A26" s="16" t="s">
        <v>84</v>
      </c>
      <c r="B26" s="59">
        <f>SUM(B15:B25)</f>
        <v>377426.08</v>
      </c>
    </row>
    <row r="27" spans="1:2" ht="18.75">
      <c r="A27" s="16" t="s">
        <v>76</v>
      </c>
      <c r="B27" s="59">
        <f>+B11+B26</f>
        <v>1323531</v>
      </c>
    </row>
  </sheetData>
  <mergeCells count="6">
    <mergeCell ref="A2:B2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C67"/>
  <sheetViews>
    <sheetView showGridLines="0" topLeftCell="A31" workbookViewId="0">
      <selection activeCell="B40" sqref="B40"/>
    </sheetView>
  </sheetViews>
  <sheetFormatPr baseColWidth="10" defaultRowHeight="15"/>
  <cols>
    <col min="1" max="1" width="62.140625" customWidth="1"/>
    <col min="2" max="2" width="27.28515625" style="53" customWidth="1"/>
    <col min="3" max="3" width="31" customWidth="1"/>
  </cols>
  <sheetData>
    <row r="1" spans="1:2" ht="20.25">
      <c r="A1" s="70" t="e">
        <f>+#REF!</f>
        <v>#REF!</v>
      </c>
      <c r="B1" s="70"/>
    </row>
    <row r="2" spans="1:2" ht="15.75">
      <c r="A2" s="71" t="s">
        <v>156</v>
      </c>
      <c r="B2" s="71"/>
    </row>
    <row r="3" spans="1:2" ht="15.75">
      <c r="A3" s="71" t="e">
        <f>+#REF!</f>
        <v>#REF!</v>
      </c>
      <c r="B3" s="71"/>
    </row>
    <row r="4" spans="1:2" ht="15" customHeight="1">
      <c r="A4" s="71" t="s">
        <v>0</v>
      </c>
      <c r="B4" s="71"/>
    </row>
    <row r="5" spans="1:2" ht="15" customHeight="1">
      <c r="A5" t="s">
        <v>176</v>
      </c>
    </row>
    <row r="6" spans="1:2" ht="15" customHeight="1">
      <c r="A6" s="22" t="s">
        <v>132</v>
      </c>
      <c r="B6" s="60" t="s">
        <v>98</v>
      </c>
    </row>
    <row r="7" spans="1:2" ht="15.75">
      <c r="A7" s="20" t="s">
        <v>133</v>
      </c>
      <c r="B7" s="57">
        <v>0</v>
      </c>
    </row>
    <row r="8" spans="1:2" ht="15.75">
      <c r="A8" s="20" t="s">
        <v>85</v>
      </c>
      <c r="B8" s="58">
        <v>0</v>
      </c>
    </row>
    <row r="9" spans="1:2" ht="15" customHeight="1">
      <c r="A9" s="20" t="s">
        <v>99</v>
      </c>
      <c r="B9" s="58"/>
    </row>
    <row r="10" spans="1:2" ht="15" customHeight="1">
      <c r="A10" s="20" t="s">
        <v>100</v>
      </c>
      <c r="B10" s="58">
        <v>0</v>
      </c>
    </row>
    <row r="11" spans="1:2" ht="15.75">
      <c r="A11" s="20" t="s">
        <v>101</v>
      </c>
      <c r="B11" s="58">
        <v>0</v>
      </c>
    </row>
    <row r="12" spans="1:2" ht="15.75">
      <c r="A12" s="20" t="s">
        <v>102</v>
      </c>
      <c r="B12" s="58">
        <v>10000</v>
      </c>
    </row>
    <row r="13" spans="1:2" ht="15.75">
      <c r="A13" s="20" t="s">
        <v>103</v>
      </c>
      <c r="B13" s="58"/>
    </row>
    <row r="14" spans="1:2" ht="15.75">
      <c r="A14" s="20" t="s">
        <v>104</v>
      </c>
      <c r="B14" s="58"/>
    </row>
    <row r="15" spans="1:2" ht="15.75">
      <c r="A15" s="20" t="s">
        <v>105</v>
      </c>
      <c r="B15" s="58"/>
    </row>
    <row r="16" spans="1:2" ht="15.75">
      <c r="A16" s="20" t="s">
        <v>106</v>
      </c>
      <c r="B16" s="58">
        <v>0</v>
      </c>
    </row>
    <row r="17" spans="1:2" ht="15.75">
      <c r="A17" s="20" t="s">
        <v>164</v>
      </c>
      <c r="B17" s="58"/>
    </row>
    <row r="18" spans="1:2" ht="15.75">
      <c r="A18" s="20" t="s">
        <v>107</v>
      </c>
      <c r="B18" s="58"/>
    </row>
    <row r="19" spans="1:2" ht="15.75">
      <c r="A19" s="20" t="s">
        <v>134</v>
      </c>
      <c r="B19" s="58">
        <v>0</v>
      </c>
    </row>
    <row r="20" spans="1:2" ht="15.75">
      <c r="A20" s="20" t="s">
        <v>135</v>
      </c>
      <c r="B20" s="58"/>
    </row>
    <row r="21" spans="1:2" ht="15.75">
      <c r="A21" s="20" t="s">
        <v>108</v>
      </c>
      <c r="B21" s="58">
        <v>13275</v>
      </c>
    </row>
    <row r="22" spans="1:2" ht="15.75">
      <c r="A22" s="20" t="s">
        <v>109</v>
      </c>
      <c r="B22" s="58"/>
    </row>
    <row r="23" spans="1:2" ht="15.75">
      <c r="A23" s="20" t="s">
        <v>110</v>
      </c>
      <c r="B23" s="58"/>
    </row>
    <row r="24" spans="1:2" ht="15.75">
      <c r="A24" s="20" t="s">
        <v>111</v>
      </c>
      <c r="B24" s="58">
        <v>18750</v>
      </c>
    </row>
    <row r="25" spans="1:2" ht="15.75">
      <c r="A25" s="20" t="s">
        <v>112</v>
      </c>
      <c r="B25" s="58"/>
    </row>
    <row r="26" spans="1:2" ht="15.75">
      <c r="A26" s="20" t="s">
        <v>113</v>
      </c>
      <c r="B26" s="58">
        <v>0</v>
      </c>
    </row>
    <row r="27" spans="1:2" ht="15.75">
      <c r="A27" s="20" t="s">
        <v>86</v>
      </c>
      <c r="B27" s="58">
        <v>0</v>
      </c>
    </row>
    <row r="28" spans="1:2" ht="15.75">
      <c r="A28" s="20" t="s">
        <v>114</v>
      </c>
      <c r="B28" s="58">
        <v>7527.76</v>
      </c>
    </row>
    <row r="29" spans="1:2" ht="15.75">
      <c r="A29" s="20" t="s">
        <v>87</v>
      </c>
      <c r="B29" s="58">
        <v>0</v>
      </c>
    </row>
    <row r="30" spans="1:2" ht="15.75">
      <c r="A30" s="20" t="s">
        <v>136</v>
      </c>
      <c r="B30" s="58"/>
    </row>
    <row r="31" spans="1:2" ht="15.75">
      <c r="A31" s="20" t="s">
        <v>88</v>
      </c>
      <c r="B31" s="58">
        <v>109848.52</v>
      </c>
    </row>
    <row r="32" spans="1:2" ht="15.75">
      <c r="A32" s="20" t="s">
        <v>163</v>
      </c>
      <c r="B32" s="58">
        <v>213019.26</v>
      </c>
    </row>
    <row r="33" spans="1:2" ht="15.75">
      <c r="A33" s="20" t="s">
        <v>89</v>
      </c>
      <c r="B33" s="58">
        <v>37583</v>
      </c>
    </row>
    <row r="34" spans="1:2" ht="15.75">
      <c r="A34" s="20" t="s">
        <v>115</v>
      </c>
      <c r="B34" s="58">
        <v>19116</v>
      </c>
    </row>
    <row r="35" spans="1:2" ht="15.75">
      <c r="A35" s="20" t="s">
        <v>116</v>
      </c>
      <c r="B35" s="58">
        <v>118634.5</v>
      </c>
    </row>
    <row r="36" spans="1:2" ht="15.75">
      <c r="A36" s="20" t="s">
        <v>117</v>
      </c>
      <c r="B36" s="58"/>
    </row>
    <row r="37" spans="1:2" ht="15.75">
      <c r="A37" s="20" t="s">
        <v>118</v>
      </c>
      <c r="B37" s="58">
        <v>0</v>
      </c>
    </row>
    <row r="38" spans="1:2" ht="15.75">
      <c r="A38" s="20" t="s">
        <v>119</v>
      </c>
      <c r="B38" s="58">
        <v>96400</v>
      </c>
    </row>
    <row r="39" spans="1:2" ht="15.75">
      <c r="A39" s="20" t="s">
        <v>157</v>
      </c>
      <c r="B39" s="58">
        <v>371549.38</v>
      </c>
    </row>
    <row r="40" spans="1:2" ht="15.75">
      <c r="A40" s="20" t="s">
        <v>158</v>
      </c>
      <c r="B40" s="58">
        <v>220205.7</v>
      </c>
    </row>
    <row r="41" spans="1:2" ht="15.75">
      <c r="A41" s="20" t="s">
        <v>159</v>
      </c>
      <c r="B41" s="58"/>
    </row>
    <row r="42" spans="1:2" ht="15.75">
      <c r="A42" s="20" t="s">
        <v>160</v>
      </c>
      <c r="B42" s="58"/>
    </row>
    <row r="43" spans="1:2" ht="15.75">
      <c r="A43" s="20" t="s">
        <v>161</v>
      </c>
      <c r="B43" s="58"/>
    </row>
    <row r="44" spans="1:2" ht="15.75">
      <c r="A44" s="20" t="s">
        <v>162</v>
      </c>
      <c r="B44" s="58"/>
    </row>
    <row r="45" spans="1:2" ht="15.75">
      <c r="A45" s="20" t="s">
        <v>169</v>
      </c>
      <c r="B45" s="58">
        <v>0</v>
      </c>
    </row>
    <row r="46" spans="1:2" ht="15.75">
      <c r="A46" s="20" t="s">
        <v>137</v>
      </c>
      <c r="B46" s="58">
        <v>0</v>
      </c>
    </row>
    <row r="47" spans="1:2" ht="15.75">
      <c r="A47" s="20" t="s">
        <v>138</v>
      </c>
      <c r="B47" s="58">
        <v>0</v>
      </c>
    </row>
    <row r="48" spans="1:2" ht="15.75">
      <c r="A48" s="20" t="s">
        <v>139</v>
      </c>
      <c r="B48" s="58">
        <v>0</v>
      </c>
    </row>
    <row r="49" spans="1:2" ht="15.75">
      <c r="A49" s="20" t="s">
        <v>120</v>
      </c>
      <c r="B49" s="58">
        <v>0</v>
      </c>
    </row>
    <row r="50" spans="1:2" ht="15.75">
      <c r="A50" s="20" t="s">
        <v>121</v>
      </c>
      <c r="B50" s="58">
        <v>0</v>
      </c>
    </row>
    <row r="51" spans="1:2" ht="15.75">
      <c r="A51" s="20" t="s">
        <v>140</v>
      </c>
      <c r="B51" s="58">
        <v>0</v>
      </c>
    </row>
    <row r="52" spans="1:2" ht="15.75">
      <c r="A52" s="20" t="s">
        <v>122</v>
      </c>
      <c r="B52" s="58">
        <v>0</v>
      </c>
    </row>
    <row r="53" spans="1:2" ht="15.75">
      <c r="A53" s="20" t="s">
        <v>123</v>
      </c>
      <c r="B53" s="58">
        <v>0</v>
      </c>
    </row>
    <row r="54" spans="1:2" ht="15.75">
      <c r="A54" s="20" t="s">
        <v>124</v>
      </c>
      <c r="B54" s="58">
        <v>0</v>
      </c>
    </row>
    <row r="55" spans="1:2" ht="15.75">
      <c r="A55" s="20" t="s">
        <v>153</v>
      </c>
      <c r="B55" s="58">
        <v>0</v>
      </c>
    </row>
    <row r="56" spans="1:2" ht="15.75">
      <c r="A56" s="20" t="s">
        <v>165</v>
      </c>
      <c r="B56" s="58">
        <v>0</v>
      </c>
    </row>
    <row r="57" spans="1:2" ht="15.75">
      <c r="A57" s="20" t="s">
        <v>141</v>
      </c>
      <c r="B57" s="58">
        <v>0</v>
      </c>
    </row>
    <row r="58" spans="1:2" ht="15.75">
      <c r="A58" s="20" t="s">
        <v>142</v>
      </c>
      <c r="B58" s="58">
        <v>0</v>
      </c>
    </row>
    <row r="59" spans="1:2" ht="15.75">
      <c r="A59" s="20" t="s">
        <v>90</v>
      </c>
      <c r="B59" s="58">
        <v>0</v>
      </c>
    </row>
    <row r="60" spans="1:2" ht="15.75">
      <c r="A60" s="20" t="s">
        <v>125</v>
      </c>
      <c r="B60" s="58">
        <v>0</v>
      </c>
    </row>
    <row r="61" spans="1:2" ht="15.75">
      <c r="A61" s="20" t="s">
        <v>126</v>
      </c>
      <c r="B61" s="58">
        <v>0</v>
      </c>
    </row>
    <row r="62" spans="1:2" ht="15.75">
      <c r="A62" s="20" t="s">
        <v>127</v>
      </c>
      <c r="B62" s="58">
        <v>0</v>
      </c>
    </row>
    <row r="63" spans="1:2" ht="15.75">
      <c r="A63" s="20" t="s">
        <v>128</v>
      </c>
      <c r="B63" s="58">
        <v>0</v>
      </c>
    </row>
    <row r="64" spans="1:2" ht="15.75">
      <c r="A64" s="20" t="s">
        <v>129</v>
      </c>
      <c r="B64" s="58">
        <v>0</v>
      </c>
    </row>
    <row r="65" spans="1:3" ht="15.75">
      <c r="A65" s="20" t="s">
        <v>130</v>
      </c>
      <c r="B65" s="58">
        <v>0</v>
      </c>
    </row>
    <row r="66" spans="1:3" ht="15.75">
      <c r="A66" s="21" t="s">
        <v>131</v>
      </c>
      <c r="B66" s="61">
        <f>SUM(B9:B65)</f>
        <v>1235909.1200000001</v>
      </c>
      <c r="C66" s="46"/>
    </row>
    <row r="67" spans="1:3">
      <c r="A67" s="19"/>
      <c r="C67" s="10"/>
    </row>
  </sheetData>
  <mergeCells count="4">
    <mergeCell ref="A1:B1"/>
    <mergeCell ref="A2:B2"/>
    <mergeCell ref="A3:B3"/>
    <mergeCell ref="A4:B4"/>
  </mergeCells>
  <pageMargins left="0.31496062992125984" right="0.31496062992125984" top="0.15748031496062992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7188-43A0-4F4E-82DD-2B304977B729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ESF HJMA</vt:lpstr>
      <vt:lpstr>Ingresos</vt:lpstr>
      <vt:lpstr>Total Gasto</vt:lpstr>
      <vt:lpstr>Hoja1</vt:lpstr>
      <vt:lpstr>'ESF HJMA'!Área_de_impresión</vt:lpstr>
      <vt:lpstr>'Total Gasto'!Área_de_impresión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Aneudi Vásquez Sánchez</cp:lastModifiedBy>
  <cp:lastPrinted>2025-07-08T20:56:03Z</cp:lastPrinted>
  <dcterms:created xsi:type="dcterms:W3CDTF">2018-05-02T13:48:18Z</dcterms:created>
  <dcterms:modified xsi:type="dcterms:W3CDTF">2025-07-08T21:16:56Z</dcterms:modified>
</cp:coreProperties>
</file>